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Лист1!$A$1:$E$75</definedName>
  </definedNames>
  <calcPr calcId="124519"/>
</workbook>
</file>

<file path=xl/calcChain.xml><?xml version="1.0" encoding="utf-8"?>
<calcChain xmlns="http://schemas.openxmlformats.org/spreadsheetml/2006/main">
  <c r="D70" i="1"/>
  <c r="E66"/>
  <c r="C66"/>
  <c r="C37"/>
  <c r="C16"/>
  <c r="C14"/>
  <c r="C13" l="1"/>
  <c r="C12" s="1"/>
  <c r="D75"/>
  <c r="D74"/>
  <c r="D73"/>
  <c r="D72"/>
  <c r="D71"/>
  <c r="D69"/>
  <c r="E37" l="1"/>
  <c r="D64"/>
  <c r="E16" l="1"/>
  <c r="D25"/>
  <c r="D24"/>
  <c r="D23"/>
  <c r="D22"/>
  <c r="D21"/>
  <c r="D20"/>
  <c r="D68" l="1"/>
  <c r="D65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6"/>
  <c r="D35"/>
  <c r="D34"/>
  <c r="D33"/>
  <c r="D32"/>
  <c r="D31"/>
  <c r="D30"/>
  <c r="D29"/>
  <c r="D28"/>
  <c r="D27"/>
  <c r="D26"/>
  <c r="D19"/>
  <c r="D18"/>
  <c r="D15"/>
  <c r="D37"/>
  <c r="D16"/>
  <c r="D66" l="1"/>
  <c r="E14" l="1"/>
  <c r="D14" l="1"/>
  <c r="E13"/>
  <c r="D13" s="1"/>
  <c r="E12" l="1"/>
  <c r="D12" s="1"/>
</calcChain>
</file>

<file path=xl/sharedStrings.xml><?xml version="1.0" encoding="utf-8"?>
<sst xmlns="http://schemas.openxmlformats.org/spreadsheetml/2006/main" count="135" uniqueCount="127">
  <si>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</si>
  <si>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</si>
  <si>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</si>
  <si>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</si>
  <si>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</si>
  <si>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</si>
  <si>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</si>
  <si>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</si>
  <si>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</si>
  <si>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</si>
  <si>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</si>
  <si>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</si>
  <si>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</si>
  <si>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</si>
  <si>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</si>
  <si>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</si>
  <si>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</si>
  <si>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</si>
  <si>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</si>
  <si>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</si>
  <si>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</si>
  <si>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</si>
  <si>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</si>
  <si>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</si>
  <si>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</si>
  <si>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</si>
  <si>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</si>
  <si>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</si>
  <si>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</si>
  <si>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</si>
  <si>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</si>
  <si>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</si>
  <si>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</si>
  <si>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</si>
  <si>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</si>
  <si>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</si>
  <si>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</si>
  <si>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</si>
  <si>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</si>
  <si>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</si>
  <si>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1.8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</si>
  <si>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</si>
  <si>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</si>
  <si>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</si>
  <si>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</si>
  <si>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</si>
  <si>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</si>
  <si>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</si>
  <si>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</si>
  <si>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</si>
  <si>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</si>
  <si>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</si>
  <si>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</si>
  <si>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</si>
  <si>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</si>
  <si>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</si>
  <si>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</si>
  <si>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</si>
  <si>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</si>
  <si>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</si>
  <si>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</si>
  <si>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районов на оказание социальной помощи отдельным категориям 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</si>
  <si>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</si>
  <si>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1.11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</si>
  <si>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2025 год </t>
  </si>
  <si>
    <t>2025 год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</si>
  <si>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</si>
  <si>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Субсидии бюджетам муниципальных районов на развитие муниципальных учреждений дополнительного образования в сфере культуры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</si>
  <si>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учреждений области</t>
  </si>
  <si>
    <t>Субвенции бюджетам муниципальных районов на выплату компенсации родительской платы 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</si>
  <si>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субсидии бюджетам муниципальных районов на создание условий для осуществления  присмотра и ухода за детьми</t>
  </si>
  <si>
    <t xml:space="preserve">Прочие субсидии бюджетам муниципальных образований  на софинансирование мероприятий муниципальных программ развития малого и среднего предпринимательства </t>
  </si>
  <si>
    <t>Субвенции бюджетам муниципальных районов на выполнение передаваемых полномочий субъектов Российской Федерации на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</t>
  </si>
  <si>
    <t>Субсидии бюджетам муниципальных образований на модернизацию муниципальных библиотек</t>
  </si>
  <si>
    <t>Субсидии бюджетам муниципальных образований на оказание финансовой поддержки при исполнении расходных обязательств муниципальных образований по строительству (приобретению) жилья, предоставляемого по договору найма жилого помещения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</si>
  <si>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</si>
  <si>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образований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</si>
  <si>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образований на реализацию мероприятий по модернизации школьных систем образования</t>
  </si>
  <si>
    <t xml:space="preserve">+ ,- </t>
  </si>
  <si>
    <t>Прочие дотации бюджетам муниципальных районов</t>
  </si>
  <si>
    <t>Прочие субсидии бюджетам муниципальных районов на реализацию молодежных инициатив</t>
  </si>
  <si>
    <t>Прочие субсидии бюджетам муниципальных районов на реализацию школьных  инициатив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</si>
  <si>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</si>
  <si>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улучшение жилищных условий многодетным семьям</t>
  </si>
  <si>
    <t xml:space="preserve">Прочие межбюджетные трансферты, передаваемые бюджетам муниципальных районов на обеспечение расходных обязательств </t>
  </si>
  <si>
    <t>Межбюджетные трансферты бюджетам муниципальных районов на  поддержку отрасли культуры</t>
  </si>
  <si>
    <t>Прочие межбюджетные трансферты, передаваемые бюджетам муниципальных районов на материально-техническое обеспечение проведения выборов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</si>
  <si>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</si>
  <si>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</si>
  <si>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</si>
  <si>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</si>
  <si>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</si>
  <si>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</si>
  <si>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</si>
  <si>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</si>
  <si>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</si>
  <si>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</si>
  <si>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</si>
  <si>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</si>
  <si>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</si>
  <si>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</si>
  <si>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</si>
  <si>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</si>
  <si>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</si>
  <si>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</si>
  <si>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</si>
  <si>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</si>
  <si>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</si>
  <si>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</si>
  <si>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</si>
  <si>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4.</t>
  </si>
  <si>
    <t>4.1</t>
  </si>
  <si>
    <t>4.2</t>
  </si>
  <si>
    <t>4.3</t>
  </si>
  <si>
    <t>4.4</t>
  </si>
  <si>
    <t>4.5</t>
  </si>
  <si>
    <t>4.6</t>
  </si>
  <si>
    <t>Приложение № 4</t>
  </si>
  <si>
    <t xml:space="preserve">на 2025  год и на плановый период 2026 и 2027 годов"             </t>
  </si>
  <si>
    <t>"О бюджете муниципального района "Город Людиново и Людиновский район"</t>
  </si>
  <si>
    <t>Субвенции бюджетам муниципальных районов на компенсацию отдельным категориям граждан по возмещению расходов, связанных с установкой газового оборудования</t>
  </si>
  <si>
    <t>Субвенции бюджетам муниципальных районов на осуществление ежемесячной выплаты в связи с рождением первого ребенка</t>
  </si>
  <si>
    <t>Прочие межбюджетные трансферты, передаваемые бюджетам муниципальных районов на финансовое обеспечение глав городских округов</t>
  </si>
  <si>
    <t>4.7</t>
  </si>
  <si>
    <t>"О внесении изменений в решение Людиновского Районного Собрания от 25.12.2024 № 308</t>
  </si>
  <si>
    <t>к решению Думы Людиновского муниципального округа Калужской области</t>
  </si>
  <si>
    <t>от 29.12.2025 № 111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</si>
</sst>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49" fontId="4" fillId="2" borderId="1" xfId="0" applyNumberFormat="1" applyFont="1" applyFill="1" applyBorder="1" applyAlignment="1">
      <alignment horizontal="center" vertical="top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2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43" fontId="7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4"/>
  <sheetViews>
    <sheetView tabSelected="1" workbookViewId="0">
      <selection activeCell="B6" sqref="B6:E6"/>
    </sheetView>
  </sheetViews>
  <sheetFormatPr defaultRowHeight="15"/>
  <cols>
    <col min="1" max="1" width="6.5703125" customWidth="1"/>
    <col min="2" max="2" width="169.42578125" customWidth="1"/>
    <col min="3" max="3" width="23.140625" hidden="1" customWidth="1"/>
    <col min="4" max="4" width="18" hidden="1" customWidth="1"/>
    <col min="5" max="5" width="19.28515625" style="18" customWidth="1"/>
  </cols>
  <sheetData>
    <row r="1" spans="1:8" s="22" customFormat="1" ht="18.75" customHeight="1">
      <c r="B1" s="31" t="s">
        <v>117</v>
      </c>
      <c r="C1" s="31"/>
      <c r="D1" s="31"/>
      <c r="E1" s="31"/>
    </row>
    <row r="2" spans="1:8" s="22" customFormat="1" ht="18.75" customHeight="1">
      <c r="B2" s="31" t="s">
        <v>125</v>
      </c>
      <c r="C2" s="31"/>
      <c r="D2" s="31"/>
      <c r="E2" s="31"/>
    </row>
    <row r="3" spans="1:8" s="22" customFormat="1" ht="18.75" customHeight="1">
      <c r="B3" s="31" t="s">
        <v>124</v>
      </c>
      <c r="C3" s="31"/>
      <c r="D3" s="31"/>
      <c r="E3" s="31"/>
    </row>
    <row r="4" spans="1:8" s="22" customFormat="1" ht="18.75" customHeight="1">
      <c r="B4" s="31" t="s">
        <v>119</v>
      </c>
      <c r="C4" s="31"/>
      <c r="D4" s="31"/>
      <c r="E4" s="31"/>
    </row>
    <row r="5" spans="1:8" s="22" customFormat="1" ht="18.75" customHeight="1">
      <c r="B5" s="31" t="s">
        <v>118</v>
      </c>
      <c r="C5" s="31"/>
      <c r="D5" s="31"/>
      <c r="E5" s="31"/>
    </row>
    <row r="6" spans="1:8" s="22" customFormat="1" ht="17.25" customHeight="1">
      <c r="B6" s="31" t="s">
        <v>126</v>
      </c>
      <c r="C6" s="31"/>
      <c r="D6" s="31"/>
      <c r="E6" s="31"/>
    </row>
    <row r="7" spans="1:8" s="22" customFormat="1" ht="12" customHeight="1">
      <c r="B7" s="30" t="s">
        <v>43</v>
      </c>
      <c r="C7" s="30"/>
      <c r="D7" s="30"/>
      <c r="E7" s="30"/>
    </row>
    <row r="8" spans="1:8" s="2" customFormat="1" ht="36.75" customHeight="1">
      <c r="A8" s="29" t="s">
        <v>64</v>
      </c>
      <c r="B8" s="29"/>
      <c r="C8" s="29"/>
      <c r="D8" s="29"/>
      <c r="E8" s="29"/>
    </row>
    <row r="9" spans="1:8" s="2" customFormat="1" ht="15" customHeight="1">
      <c r="E9" s="25" t="s">
        <v>5</v>
      </c>
      <c r="H9" s="21"/>
    </row>
    <row r="10" spans="1:8" s="1" customFormat="1" ht="19.5" customHeight="1">
      <c r="A10" s="12" t="s">
        <v>0</v>
      </c>
      <c r="B10" s="12" t="s">
        <v>1</v>
      </c>
      <c r="C10" s="17" t="s">
        <v>65</v>
      </c>
      <c r="D10" s="19" t="s">
        <v>78</v>
      </c>
      <c r="E10" s="17" t="s">
        <v>65</v>
      </c>
      <c r="F10" s="23"/>
    </row>
    <row r="11" spans="1:8" s="1" customFormat="1" ht="19.5" customHeight="1">
      <c r="A11" s="6">
        <v>1</v>
      </c>
      <c r="B11" s="6">
        <v>2</v>
      </c>
      <c r="C11" s="13">
        <v>3</v>
      </c>
      <c r="D11" s="26"/>
      <c r="E11" s="13">
        <v>3</v>
      </c>
      <c r="F11" s="24"/>
    </row>
    <row r="12" spans="1:8" s="1" customFormat="1" ht="19.5" customHeight="1">
      <c r="A12" s="6"/>
      <c r="B12" s="5" t="s">
        <v>13</v>
      </c>
      <c r="C12" s="3">
        <f>C13</f>
        <v>1003092455.2199999</v>
      </c>
      <c r="D12" s="27">
        <f>E12-C12</f>
        <v>32503930.110000014</v>
      </c>
      <c r="E12" s="3">
        <f>E13</f>
        <v>1035596385.3299999</v>
      </c>
    </row>
    <row r="13" spans="1:8" s="1" customFormat="1" ht="19.5" customHeight="1">
      <c r="A13" s="4"/>
      <c r="B13" s="5" t="s">
        <v>12</v>
      </c>
      <c r="C13" s="3">
        <f>C14+C16+C37+C66</f>
        <v>1003092455.2199999</v>
      </c>
      <c r="D13" s="27">
        <f t="shared" ref="D13:D75" si="0">E13-C13</f>
        <v>32503930.110000014</v>
      </c>
      <c r="E13" s="3">
        <f>E14+E16+E37+E66</f>
        <v>1035596385.3299999</v>
      </c>
    </row>
    <row r="14" spans="1:8" s="1" customFormat="1" ht="19.5" customHeight="1">
      <c r="A14" s="4" t="s">
        <v>3</v>
      </c>
      <c r="B14" s="5" t="s">
        <v>14</v>
      </c>
      <c r="C14" s="3">
        <f>C15</f>
        <v>1718640</v>
      </c>
      <c r="D14" s="27">
        <f t="shared" si="0"/>
        <v>11130083.689999999</v>
      </c>
      <c r="E14" s="3">
        <f>E15</f>
        <v>12848723.689999999</v>
      </c>
    </row>
    <row r="15" spans="1:8" s="1" customFormat="1" ht="19.5" customHeight="1">
      <c r="A15" s="6" t="s">
        <v>4</v>
      </c>
      <c r="B15" s="15" t="s">
        <v>79</v>
      </c>
      <c r="C15" s="7">
        <v>1718640</v>
      </c>
      <c r="D15" s="27">
        <f t="shared" si="0"/>
        <v>11130083.689999999</v>
      </c>
      <c r="E15" s="7">
        <v>12848723.689999999</v>
      </c>
    </row>
    <row r="16" spans="1:8" s="1" customFormat="1" ht="19.5" customHeight="1">
      <c r="A16" s="8" t="s">
        <v>16</v>
      </c>
      <c r="B16" s="5" t="s">
        <v>11</v>
      </c>
      <c r="C16" s="3">
        <f>C18+C19+C20+C21+C23+C24+C25+C26+C27+C28+C29+C30+C31+C32+C33+C34+C35+C36+C22</f>
        <v>121197639.06</v>
      </c>
      <c r="D16" s="27">
        <f t="shared" si="0"/>
        <v>-4755969.650000006</v>
      </c>
      <c r="E16" s="3">
        <f>E18+E19+E20+E21+E23+E24+E25+E26+E27+E28+E29+E30+E31+E32+E33+E34+E35+E36+E22</f>
        <v>116441669.41</v>
      </c>
    </row>
    <row r="17" spans="1:5" s="1" customFormat="1" ht="18" customHeight="1">
      <c r="A17" s="8"/>
      <c r="B17" s="10" t="s">
        <v>2</v>
      </c>
      <c r="C17" s="3"/>
      <c r="D17" s="27"/>
      <c r="E17" s="3"/>
    </row>
    <row r="18" spans="1:5" s="1" customFormat="1" ht="24" hidden="1" customHeight="1">
      <c r="A18" s="9" t="s">
        <v>39</v>
      </c>
      <c r="B18" s="10" t="s">
        <v>50</v>
      </c>
      <c r="C18" s="7"/>
      <c r="D18" s="27">
        <f t="shared" si="0"/>
        <v>0</v>
      </c>
      <c r="E18" s="7"/>
    </row>
    <row r="19" spans="1:5" s="1" customFormat="1" ht="30.75" hidden="1" customHeight="1">
      <c r="A19" s="9" t="s">
        <v>39</v>
      </c>
      <c r="B19" s="10" t="s">
        <v>45</v>
      </c>
      <c r="C19" s="7"/>
      <c r="D19" s="27">
        <f t="shared" si="0"/>
        <v>0</v>
      </c>
      <c r="E19" s="7"/>
    </row>
    <row r="20" spans="1:5" s="1" customFormat="1" ht="36.75" hidden="1" customHeight="1">
      <c r="A20" s="9"/>
      <c r="B20" s="10" t="s">
        <v>44</v>
      </c>
      <c r="C20" s="7">
        <v>77472</v>
      </c>
      <c r="D20" s="27">
        <f t="shared" si="0"/>
        <v>-77472</v>
      </c>
      <c r="E20" s="7">
        <v>0</v>
      </c>
    </row>
    <row r="21" spans="1:5" s="1" customFormat="1" ht="19.5" customHeight="1">
      <c r="A21" s="9" t="s">
        <v>38</v>
      </c>
      <c r="B21" s="10" t="s">
        <v>80</v>
      </c>
      <c r="C21" s="7">
        <v>1500000</v>
      </c>
      <c r="D21" s="27">
        <f t="shared" si="0"/>
        <v>0</v>
      </c>
      <c r="E21" s="20">
        <v>1500000</v>
      </c>
    </row>
    <row r="22" spans="1:5" s="1" customFormat="1" ht="19.5" customHeight="1">
      <c r="A22" s="9" t="s">
        <v>37</v>
      </c>
      <c r="B22" s="10" t="s">
        <v>81</v>
      </c>
      <c r="C22" s="7">
        <v>5188985.1399999997</v>
      </c>
      <c r="D22" s="27">
        <f t="shared" si="0"/>
        <v>-706286.08000000007</v>
      </c>
      <c r="E22" s="20">
        <v>4482699.0599999996</v>
      </c>
    </row>
    <row r="23" spans="1:5" s="1" customFormat="1" ht="19.5" customHeight="1">
      <c r="A23" s="9" t="s">
        <v>36</v>
      </c>
      <c r="B23" s="10" t="s">
        <v>75</v>
      </c>
      <c r="C23" s="7">
        <v>26845733</v>
      </c>
      <c r="D23" s="27">
        <f t="shared" si="0"/>
        <v>0</v>
      </c>
      <c r="E23" s="20">
        <v>26845733</v>
      </c>
    </row>
    <row r="24" spans="1:5" s="1" customFormat="1" ht="31.5" hidden="1" customHeight="1">
      <c r="A24" s="9" t="s">
        <v>35</v>
      </c>
      <c r="B24" s="10" t="s">
        <v>74</v>
      </c>
      <c r="C24" s="7"/>
      <c r="D24" s="27">
        <f t="shared" si="0"/>
        <v>0</v>
      </c>
      <c r="E24" s="20"/>
    </row>
    <row r="25" spans="1:5" s="1" customFormat="1" ht="19.5" customHeight="1">
      <c r="A25" s="9" t="s">
        <v>35</v>
      </c>
      <c r="B25" s="10" t="s">
        <v>15</v>
      </c>
      <c r="C25" s="7">
        <v>2595580</v>
      </c>
      <c r="D25" s="27">
        <f t="shared" si="0"/>
        <v>0</v>
      </c>
      <c r="E25" s="20">
        <v>2595580</v>
      </c>
    </row>
    <row r="26" spans="1:5" s="1" customFormat="1" ht="19.5" customHeight="1">
      <c r="A26" s="9" t="s">
        <v>34</v>
      </c>
      <c r="B26" s="10" t="s">
        <v>70</v>
      </c>
      <c r="C26" s="7">
        <v>24890522</v>
      </c>
      <c r="D26" s="27">
        <f t="shared" si="0"/>
        <v>192902</v>
      </c>
      <c r="E26" s="20">
        <v>25083424</v>
      </c>
    </row>
    <row r="27" spans="1:5" s="1" customFormat="1" ht="19.5" customHeight="1">
      <c r="A27" s="9" t="s">
        <v>33</v>
      </c>
      <c r="B27" s="10" t="s">
        <v>71</v>
      </c>
      <c r="C27" s="7">
        <v>1237780.56</v>
      </c>
      <c r="D27" s="27">
        <f t="shared" si="0"/>
        <v>0</v>
      </c>
      <c r="E27" s="20">
        <v>1237780.56</v>
      </c>
    </row>
    <row r="28" spans="1:5" s="1" customFormat="1" ht="19.5" customHeight="1">
      <c r="A28" s="9" t="s">
        <v>32</v>
      </c>
      <c r="B28" s="10" t="s">
        <v>67</v>
      </c>
      <c r="C28" s="7">
        <v>293903</v>
      </c>
      <c r="D28" s="27">
        <f t="shared" si="0"/>
        <v>0</v>
      </c>
      <c r="E28" s="20">
        <v>293903</v>
      </c>
    </row>
    <row r="29" spans="1:5" s="1" customFormat="1" ht="32.25" hidden="1" customHeight="1">
      <c r="A29" s="9" t="s">
        <v>31</v>
      </c>
      <c r="B29" s="10" t="s">
        <v>47</v>
      </c>
      <c r="C29" s="7"/>
      <c r="D29" s="27">
        <f t="shared" si="0"/>
        <v>0</v>
      </c>
      <c r="E29" s="20"/>
    </row>
    <row r="30" spans="1:5" s="1" customFormat="1" ht="19.5" customHeight="1">
      <c r="A30" s="9" t="s">
        <v>31</v>
      </c>
      <c r="B30" s="10" t="s">
        <v>49</v>
      </c>
      <c r="C30" s="7">
        <v>21469613</v>
      </c>
      <c r="D30" s="27">
        <f t="shared" si="0"/>
        <v>-3210000</v>
      </c>
      <c r="E30" s="20">
        <v>18259613</v>
      </c>
    </row>
    <row r="31" spans="1:5" s="1" customFormat="1" ht="40.5" hidden="1" customHeight="1">
      <c r="A31" s="9" t="s">
        <v>30</v>
      </c>
      <c r="B31" s="10" t="s">
        <v>57</v>
      </c>
      <c r="C31" s="7"/>
      <c r="D31" s="27">
        <f t="shared" si="0"/>
        <v>0</v>
      </c>
      <c r="E31" s="20"/>
    </row>
    <row r="32" spans="1:5" s="1" customFormat="1" ht="33.75" hidden="1" customHeight="1">
      <c r="A32" s="9" t="s">
        <v>63</v>
      </c>
      <c r="B32" s="10" t="s">
        <v>76</v>
      </c>
      <c r="C32" s="7"/>
      <c r="D32" s="27">
        <f t="shared" si="0"/>
        <v>0</v>
      </c>
      <c r="E32" s="20"/>
    </row>
    <row r="33" spans="1:5" s="1" customFormat="1" ht="33.75" hidden="1" customHeight="1">
      <c r="A33" s="9" t="s">
        <v>40</v>
      </c>
      <c r="B33" s="15" t="s">
        <v>54</v>
      </c>
      <c r="C33" s="7"/>
      <c r="D33" s="27">
        <f t="shared" si="0"/>
        <v>0</v>
      </c>
      <c r="E33" s="20"/>
    </row>
    <row r="34" spans="1:5" s="1" customFormat="1" ht="32.25" customHeight="1">
      <c r="A34" s="9" t="s">
        <v>30</v>
      </c>
      <c r="B34" s="10" t="s">
        <v>52</v>
      </c>
      <c r="C34" s="7">
        <v>229877</v>
      </c>
      <c r="D34" s="27">
        <f t="shared" si="0"/>
        <v>0</v>
      </c>
      <c r="E34" s="20">
        <v>229877</v>
      </c>
    </row>
    <row r="35" spans="1:5" s="1" customFormat="1" ht="19.5" customHeight="1">
      <c r="A35" s="9" t="s">
        <v>29</v>
      </c>
      <c r="B35" s="10" t="s">
        <v>77</v>
      </c>
      <c r="C35" s="7">
        <v>33230909.09</v>
      </c>
      <c r="D35" s="27">
        <f t="shared" si="0"/>
        <v>-955113.5700000003</v>
      </c>
      <c r="E35" s="20">
        <v>32275795.52</v>
      </c>
    </row>
    <row r="36" spans="1:5" s="1" customFormat="1" ht="19.5" customHeight="1">
      <c r="A36" s="9" t="s">
        <v>28</v>
      </c>
      <c r="B36" s="10" t="s">
        <v>73</v>
      </c>
      <c r="C36" s="7">
        <v>3637264.27</v>
      </c>
      <c r="D36" s="27">
        <f t="shared" si="0"/>
        <v>0</v>
      </c>
      <c r="E36" s="20">
        <v>3637264.27</v>
      </c>
    </row>
    <row r="37" spans="1:5" s="1" customFormat="1" ht="19.5" customHeight="1">
      <c r="A37" s="4" t="s">
        <v>41</v>
      </c>
      <c r="B37" s="5" t="s">
        <v>10</v>
      </c>
      <c r="C37" s="3">
        <f>C39+C40+C41+C42+C43+C44+C45+C46+C47+C48+C49+C50+C51+C52+C53+C54+C55+C56+C57+C58+C59+C60+C61+C62+C63+C65+C64</f>
        <v>809690511.5</v>
      </c>
      <c r="D37" s="27">
        <f t="shared" si="0"/>
        <v>28233918.429999948</v>
      </c>
      <c r="E37" s="3">
        <f>E39+E40+E41+E42+E43+E44+E45+E46+E47+E48+E49+E50+E51+E52+E53+E54+E55+E56+E57+E58+E59+E60+E61+E62+E63+E65+E64</f>
        <v>837924429.92999995</v>
      </c>
    </row>
    <row r="38" spans="1:5" s="1" customFormat="1" ht="19.5" customHeight="1">
      <c r="A38" s="6"/>
      <c r="B38" s="10" t="s">
        <v>2</v>
      </c>
      <c r="C38" s="7"/>
      <c r="D38" s="27"/>
      <c r="E38" s="7"/>
    </row>
    <row r="39" spans="1:5" s="1" customFormat="1" ht="35.25" customHeight="1">
      <c r="A39" s="9" t="s">
        <v>42</v>
      </c>
      <c r="B39" s="10" t="s">
        <v>19</v>
      </c>
      <c r="C39" s="20">
        <v>51589017</v>
      </c>
      <c r="D39" s="27">
        <f t="shared" si="0"/>
        <v>0</v>
      </c>
      <c r="E39" s="20">
        <v>51589017</v>
      </c>
    </row>
    <row r="40" spans="1:5" s="1" customFormat="1" ht="33.75" customHeight="1">
      <c r="A40" s="9" t="s">
        <v>51</v>
      </c>
      <c r="B40" s="10" t="s">
        <v>23</v>
      </c>
      <c r="C40" s="20">
        <v>803</v>
      </c>
      <c r="D40" s="27">
        <f t="shared" si="0"/>
        <v>0</v>
      </c>
      <c r="E40" s="20">
        <v>803</v>
      </c>
    </row>
    <row r="41" spans="1:5" s="1" customFormat="1" ht="34.5" customHeight="1">
      <c r="A41" s="9" t="s">
        <v>56</v>
      </c>
      <c r="B41" s="10" t="s">
        <v>22</v>
      </c>
      <c r="C41" s="20">
        <v>34971</v>
      </c>
      <c r="D41" s="27">
        <f t="shared" si="0"/>
        <v>0</v>
      </c>
      <c r="E41" s="20">
        <v>34971</v>
      </c>
    </row>
    <row r="42" spans="1:5" s="1" customFormat="1" ht="19.5" customHeight="1">
      <c r="A42" s="9" t="s">
        <v>87</v>
      </c>
      <c r="B42" s="10" t="s">
        <v>18</v>
      </c>
      <c r="C42" s="20">
        <v>1252440</v>
      </c>
      <c r="D42" s="27">
        <f t="shared" si="0"/>
        <v>23796</v>
      </c>
      <c r="E42" s="20">
        <v>1276236</v>
      </c>
    </row>
    <row r="43" spans="1:5" s="1" customFormat="1" ht="19.5" customHeight="1">
      <c r="A43" s="9" t="s">
        <v>88</v>
      </c>
      <c r="B43" s="10" t="s">
        <v>17</v>
      </c>
      <c r="C43" s="20">
        <v>1794613</v>
      </c>
      <c r="D43" s="27">
        <f t="shared" si="0"/>
        <v>0</v>
      </c>
      <c r="E43" s="20">
        <v>1794613</v>
      </c>
    </row>
    <row r="44" spans="1:5" s="1" customFormat="1" ht="36" customHeight="1">
      <c r="A44" s="9" t="s">
        <v>89</v>
      </c>
      <c r="B44" s="10" t="s">
        <v>68</v>
      </c>
      <c r="C44" s="20">
        <v>638241</v>
      </c>
      <c r="D44" s="27">
        <f t="shared" si="0"/>
        <v>0</v>
      </c>
      <c r="E44" s="20">
        <v>638241</v>
      </c>
    </row>
    <row r="45" spans="1:5" s="1" customFormat="1" ht="34.5" customHeight="1">
      <c r="A45" s="9" t="s">
        <v>90</v>
      </c>
      <c r="B45" s="10" t="s">
        <v>69</v>
      </c>
      <c r="C45" s="20">
        <v>112449</v>
      </c>
      <c r="D45" s="27">
        <f t="shared" si="0"/>
        <v>-108911.53</v>
      </c>
      <c r="E45" s="20">
        <v>3537.47</v>
      </c>
    </row>
    <row r="46" spans="1:5" s="1" customFormat="1" ht="63.75" customHeight="1">
      <c r="A46" s="9" t="s">
        <v>91</v>
      </c>
      <c r="B46" s="10" t="s">
        <v>21</v>
      </c>
      <c r="C46" s="20">
        <v>350210613</v>
      </c>
      <c r="D46" s="27">
        <f t="shared" si="0"/>
        <v>24995225</v>
      </c>
      <c r="E46" s="20">
        <v>375205838</v>
      </c>
    </row>
    <row r="47" spans="1:5" s="1" customFormat="1" ht="51.75" customHeight="1">
      <c r="A47" s="9" t="s">
        <v>92</v>
      </c>
      <c r="B47" s="10" t="s">
        <v>20</v>
      </c>
      <c r="C47" s="20">
        <v>136420846</v>
      </c>
      <c r="D47" s="27">
        <f t="shared" si="0"/>
        <v>10304533</v>
      </c>
      <c r="E47" s="20">
        <v>146725379</v>
      </c>
    </row>
    <row r="48" spans="1:5" s="1" customFormat="1" ht="19.5" hidden="1" customHeight="1">
      <c r="A48" s="9"/>
      <c r="B48" s="10" t="s">
        <v>46</v>
      </c>
      <c r="C48" s="7"/>
      <c r="D48" s="27">
        <f t="shared" si="0"/>
        <v>0</v>
      </c>
      <c r="E48" s="20"/>
    </row>
    <row r="49" spans="1:5" s="1" customFormat="1" ht="19.5" customHeight="1">
      <c r="A49" s="9" t="s">
        <v>93</v>
      </c>
      <c r="B49" s="10" t="s">
        <v>82</v>
      </c>
      <c r="C49" s="7">
        <v>19905089</v>
      </c>
      <c r="D49" s="27">
        <f t="shared" si="0"/>
        <v>130077</v>
      </c>
      <c r="E49" s="20">
        <v>20035166</v>
      </c>
    </row>
    <row r="50" spans="1:5" s="1" customFormat="1" ht="32.25" customHeight="1">
      <c r="A50" s="9" t="s">
        <v>94</v>
      </c>
      <c r="B50" s="16" t="s">
        <v>55</v>
      </c>
      <c r="C50" s="20">
        <v>21872108</v>
      </c>
      <c r="D50" s="27">
        <f t="shared" si="0"/>
        <v>976213</v>
      </c>
      <c r="E50" s="20">
        <v>22848321</v>
      </c>
    </row>
    <row r="51" spans="1:5" s="1" customFormat="1" ht="36" customHeight="1">
      <c r="A51" s="9" t="s">
        <v>95</v>
      </c>
      <c r="B51" s="10" t="s">
        <v>48</v>
      </c>
      <c r="C51" s="20">
        <v>25515409</v>
      </c>
      <c r="D51" s="27">
        <f t="shared" si="0"/>
        <v>-6203394</v>
      </c>
      <c r="E51" s="20">
        <v>19312015</v>
      </c>
    </row>
    <row r="52" spans="1:5" s="1" customFormat="1" ht="21" customHeight="1">
      <c r="A52" s="9" t="s">
        <v>96</v>
      </c>
      <c r="B52" s="10" t="s">
        <v>24</v>
      </c>
      <c r="C52" s="20">
        <v>14887294</v>
      </c>
      <c r="D52" s="27">
        <f t="shared" si="0"/>
        <v>0</v>
      </c>
      <c r="E52" s="20">
        <v>14887294</v>
      </c>
    </row>
    <row r="53" spans="1:5" s="1" customFormat="1" ht="35.25" customHeight="1">
      <c r="A53" s="9" t="s">
        <v>97</v>
      </c>
      <c r="B53" s="10" t="s">
        <v>66</v>
      </c>
      <c r="C53" s="20">
        <v>94418960</v>
      </c>
      <c r="D53" s="27">
        <f t="shared" si="0"/>
        <v>0</v>
      </c>
      <c r="E53" s="20">
        <v>94418960</v>
      </c>
    </row>
    <row r="54" spans="1:5" s="1" customFormat="1" ht="33.75" customHeight="1">
      <c r="A54" s="9" t="s">
        <v>98</v>
      </c>
      <c r="B54" s="10" t="s">
        <v>58</v>
      </c>
      <c r="C54" s="20">
        <v>30426</v>
      </c>
      <c r="D54" s="27">
        <f t="shared" si="0"/>
        <v>0</v>
      </c>
      <c r="E54" s="20">
        <v>30426</v>
      </c>
    </row>
    <row r="55" spans="1:5" s="1" customFormat="1" ht="33.75" customHeight="1">
      <c r="A55" s="9" t="s">
        <v>99</v>
      </c>
      <c r="B55" s="14" t="s">
        <v>62</v>
      </c>
      <c r="C55" s="20">
        <v>835667.5</v>
      </c>
      <c r="D55" s="27">
        <f t="shared" si="0"/>
        <v>0</v>
      </c>
      <c r="E55" s="20">
        <v>835667.5</v>
      </c>
    </row>
    <row r="56" spans="1:5" s="1" customFormat="1" ht="125.25" customHeight="1">
      <c r="A56" s="9" t="s">
        <v>100</v>
      </c>
      <c r="B56" s="10" t="s">
        <v>25</v>
      </c>
      <c r="C56" s="20">
        <v>28800000</v>
      </c>
      <c r="D56" s="27">
        <f t="shared" si="0"/>
        <v>172687</v>
      </c>
      <c r="E56" s="20">
        <v>28972687</v>
      </c>
    </row>
    <row r="57" spans="1:5" s="1" customFormat="1" ht="37.5" customHeight="1">
      <c r="A57" s="9" t="s">
        <v>101</v>
      </c>
      <c r="B57" s="10" t="s">
        <v>6</v>
      </c>
      <c r="C57" s="20">
        <v>2499720</v>
      </c>
      <c r="D57" s="27">
        <f t="shared" si="0"/>
        <v>111508</v>
      </c>
      <c r="E57" s="20">
        <v>2611228</v>
      </c>
    </row>
    <row r="58" spans="1:5" s="1" customFormat="1" ht="19.5" customHeight="1">
      <c r="A58" s="9" t="s">
        <v>102</v>
      </c>
      <c r="B58" s="10" t="s">
        <v>7</v>
      </c>
      <c r="C58" s="20">
        <v>29766254</v>
      </c>
      <c r="D58" s="27">
        <f t="shared" si="0"/>
        <v>5381688</v>
      </c>
      <c r="E58" s="20">
        <v>35147942</v>
      </c>
    </row>
    <row r="59" spans="1:5" s="1" customFormat="1" ht="19.5" customHeight="1">
      <c r="A59" s="9" t="s">
        <v>103</v>
      </c>
      <c r="B59" s="10" t="s">
        <v>61</v>
      </c>
      <c r="C59" s="20">
        <v>618029</v>
      </c>
      <c r="D59" s="27">
        <f t="shared" si="0"/>
        <v>0</v>
      </c>
      <c r="E59" s="20">
        <v>618029</v>
      </c>
    </row>
    <row r="60" spans="1:5" s="1" customFormat="1" ht="36.75" customHeight="1">
      <c r="A60" s="9" t="s">
        <v>104</v>
      </c>
      <c r="B60" s="10" t="s">
        <v>72</v>
      </c>
      <c r="C60" s="20">
        <v>7963511</v>
      </c>
      <c r="D60" s="27">
        <f t="shared" si="0"/>
        <v>0</v>
      </c>
      <c r="E60" s="20">
        <v>7963511</v>
      </c>
    </row>
    <row r="61" spans="1:5" s="1" customFormat="1" ht="36" customHeight="1">
      <c r="A61" s="9" t="s">
        <v>105</v>
      </c>
      <c r="B61" s="10" t="s">
        <v>8</v>
      </c>
      <c r="C61" s="20">
        <v>7721508</v>
      </c>
      <c r="D61" s="27">
        <f t="shared" si="0"/>
        <v>-3685958.6</v>
      </c>
      <c r="E61" s="20">
        <v>4035549.4</v>
      </c>
    </row>
    <row r="62" spans="1:5" s="1" customFormat="1" ht="19.5" customHeight="1">
      <c r="A62" s="9" t="s">
        <v>106</v>
      </c>
      <c r="B62" s="10" t="s">
        <v>26</v>
      </c>
      <c r="C62" s="20">
        <v>551296</v>
      </c>
      <c r="D62" s="27">
        <f t="shared" si="0"/>
        <v>0</v>
      </c>
      <c r="E62" s="20">
        <v>551296</v>
      </c>
    </row>
    <row r="63" spans="1:5" s="1" customFormat="1" ht="19.5" customHeight="1">
      <c r="A63" s="9" t="s">
        <v>107</v>
      </c>
      <c r="B63" s="10" t="s">
        <v>120</v>
      </c>
      <c r="C63" s="7">
        <v>1045000</v>
      </c>
      <c r="D63" s="27">
        <f t="shared" si="0"/>
        <v>0</v>
      </c>
      <c r="E63" s="20">
        <v>1045000</v>
      </c>
    </row>
    <row r="64" spans="1:5" s="1" customFormat="1" ht="19.5" customHeight="1">
      <c r="A64" s="9" t="s">
        <v>108</v>
      </c>
      <c r="B64" s="10" t="s">
        <v>83</v>
      </c>
      <c r="C64" s="7">
        <v>1136247</v>
      </c>
      <c r="D64" s="27">
        <f t="shared" ref="D64" si="1">E64-C64</f>
        <v>306455.56000000006</v>
      </c>
      <c r="E64" s="20">
        <v>1442702.56</v>
      </c>
    </row>
    <row r="65" spans="1:5" s="1" customFormat="1" ht="19.5" customHeight="1">
      <c r="A65" s="9" t="s">
        <v>109</v>
      </c>
      <c r="B65" s="10" t="s">
        <v>121</v>
      </c>
      <c r="C65" s="7">
        <v>10070000</v>
      </c>
      <c r="D65" s="27">
        <f t="shared" si="0"/>
        <v>-4170000</v>
      </c>
      <c r="E65" s="20">
        <v>5900000</v>
      </c>
    </row>
    <row r="66" spans="1:5" s="11" customFormat="1" ht="19.5" customHeight="1">
      <c r="A66" s="8" t="s">
        <v>110</v>
      </c>
      <c r="B66" s="5" t="s">
        <v>9</v>
      </c>
      <c r="C66" s="3">
        <f>C68+C71+C72+C74+C75+C69</f>
        <v>70485664.659999996</v>
      </c>
      <c r="D66" s="27">
        <f t="shared" si="0"/>
        <v>-2104102.3599999994</v>
      </c>
      <c r="E66" s="28">
        <f>E68+E71+E72+E74+E75+E69+E70</f>
        <v>68381562.299999997</v>
      </c>
    </row>
    <row r="67" spans="1:5" s="11" customFormat="1" ht="19.5" customHeight="1">
      <c r="A67" s="8"/>
      <c r="B67" s="10" t="s">
        <v>2</v>
      </c>
      <c r="C67" s="3"/>
      <c r="D67" s="27"/>
      <c r="E67" s="28"/>
    </row>
    <row r="68" spans="1:5" s="11" customFormat="1" ht="19.5" customHeight="1">
      <c r="A68" s="9" t="s">
        <v>111</v>
      </c>
      <c r="B68" s="10" t="s">
        <v>84</v>
      </c>
      <c r="C68" s="7">
        <v>6802459.6600000001</v>
      </c>
      <c r="D68" s="27">
        <f t="shared" si="0"/>
        <v>100000</v>
      </c>
      <c r="E68" s="20">
        <v>6902459.6600000001</v>
      </c>
    </row>
    <row r="69" spans="1:5" s="11" customFormat="1" ht="19.5" customHeight="1">
      <c r="A69" s="9" t="s">
        <v>112</v>
      </c>
      <c r="B69" s="10" t="s">
        <v>86</v>
      </c>
      <c r="C69" s="7">
        <v>5406511</v>
      </c>
      <c r="D69" s="27">
        <f t="shared" si="0"/>
        <v>0</v>
      </c>
      <c r="E69" s="20">
        <v>5406511</v>
      </c>
    </row>
    <row r="70" spans="1:5" s="11" customFormat="1" ht="19.5" customHeight="1">
      <c r="A70" s="9" t="s">
        <v>113</v>
      </c>
      <c r="B70" s="10" t="s">
        <v>122</v>
      </c>
      <c r="C70" s="7"/>
      <c r="D70" s="27">
        <f t="shared" si="0"/>
        <v>716981</v>
      </c>
      <c r="E70" s="20">
        <v>716981</v>
      </c>
    </row>
    <row r="71" spans="1:5" s="11" customFormat="1" ht="35.25" customHeight="1">
      <c r="A71" s="9" t="s">
        <v>114</v>
      </c>
      <c r="B71" s="10" t="s">
        <v>53</v>
      </c>
      <c r="C71" s="7">
        <v>36091440</v>
      </c>
      <c r="D71" s="27">
        <f t="shared" si="0"/>
        <v>-2881083.3599999994</v>
      </c>
      <c r="E71" s="20">
        <v>33210356.640000001</v>
      </c>
    </row>
    <row r="72" spans="1:5" s="11" customFormat="1" ht="19.5" customHeight="1">
      <c r="A72" s="9" t="s">
        <v>115</v>
      </c>
      <c r="B72" s="10" t="s">
        <v>85</v>
      </c>
      <c r="C72" s="7">
        <v>69450</v>
      </c>
      <c r="D72" s="27">
        <f t="shared" si="0"/>
        <v>0</v>
      </c>
      <c r="E72" s="20">
        <v>69450</v>
      </c>
    </row>
    <row r="73" spans="1:5" s="11" customFormat="1" ht="36.75" hidden="1" customHeight="1">
      <c r="A73" s="9" t="s">
        <v>115</v>
      </c>
      <c r="B73" s="10" t="s">
        <v>59</v>
      </c>
      <c r="C73" s="7"/>
      <c r="D73" s="27">
        <f t="shared" si="0"/>
        <v>0</v>
      </c>
      <c r="E73" s="20"/>
    </row>
    <row r="74" spans="1:5" s="11" customFormat="1" ht="36.75" customHeight="1">
      <c r="A74" s="9" t="s">
        <v>116</v>
      </c>
      <c r="B74" s="10" t="s">
        <v>60</v>
      </c>
      <c r="C74" s="7">
        <v>4579304</v>
      </c>
      <c r="D74" s="27">
        <f t="shared" si="0"/>
        <v>-40000</v>
      </c>
      <c r="E74" s="20">
        <v>4539304</v>
      </c>
    </row>
    <row r="75" spans="1:5" s="11" customFormat="1" ht="33" customHeight="1">
      <c r="A75" s="9" t="s">
        <v>123</v>
      </c>
      <c r="B75" s="10" t="s">
        <v>27</v>
      </c>
      <c r="C75" s="7">
        <v>17536500</v>
      </c>
      <c r="D75" s="27">
        <f t="shared" si="0"/>
        <v>0</v>
      </c>
      <c r="E75" s="20">
        <v>17536500</v>
      </c>
    </row>
    <row r="76" spans="1:5" s="2" customFormat="1" ht="15.75"/>
    <row r="77" spans="1:5" s="2" customFormat="1" ht="15.75"/>
    <row r="78" spans="1:5" s="2" customFormat="1" ht="15.75"/>
    <row r="79" spans="1:5" s="2" customFormat="1" ht="15.75"/>
    <row r="80" spans="1:5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5" s="2" customFormat="1" ht="15.75"/>
    <row r="194" spans="1:5" s="2" customFormat="1" ht="15.75"/>
    <row r="195" spans="1:5" s="2" customFormat="1" ht="15.75"/>
    <row r="196" spans="1:5" s="2" customFormat="1" ht="15.75"/>
    <row r="197" spans="1:5" s="2" customFormat="1" ht="15.75"/>
    <row r="198" spans="1:5" s="2" customFormat="1" ht="15.75"/>
    <row r="199" spans="1:5">
      <c r="A199" s="1"/>
      <c r="B199" s="1"/>
      <c r="C199" s="1"/>
      <c r="D199" s="1"/>
      <c r="E199" s="1"/>
    </row>
    <row r="200" spans="1:5">
      <c r="A200" s="1"/>
      <c r="B200" s="1"/>
      <c r="C200" s="1"/>
      <c r="D200" s="1"/>
      <c r="E200" s="1"/>
    </row>
    <row r="201" spans="1:5">
      <c r="A201" s="1"/>
      <c r="B201" s="1"/>
      <c r="C201" s="1"/>
      <c r="D201" s="1"/>
      <c r="E201" s="1"/>
    </row>
    <row r="202" spans="1:5">
      <c r="A202" s="1"/>
      <c r="B202" s="1"/>
      <c r="C202" s="1"/>
      <c r="D202" s="1"/>
      <c r="E202" s="1"/>
    </row>
    <row r="203" spans="1:5">
      <c r="A203" s="1"/>
      <c r="B203" s="1"/>
      <c r="C203" s="1"/>
      <c r="D203" s="1"/>
      <c r="E203" s="1"/>
    </row>
    <row r="204" spans="1:5">
      <c r="A204" s="1"/>
      <c r="B204" s="1"/>
      <c r="C204" s="1"/>
      <c r="D204" s="1"/>
      <c r="E204" s="1"/>
    </row>
    <row r="205" spans="1:5">
      <c r="A205" s="1"/>
      <c r="B205" s="1"/>
      <c r="C205" s="1"/>
      <c r="D205" s="1"/>
      <c r="E205" s="1"/>
    </row>
    <row r="206" spans="1:5">
      <c r="A206" s="1"/>
      <c r="B206" s="1"/>
      <c r="C206" s="1"/>
      <c r="D206" s="1"/>
      <c r="E206" s="1"/>
    </row>
    <row r="207" spans="1:5">
      <c r="A207" s="1"/>
      <c r="B207" s="1"/>
      <c r="C207" s="1"/>
      <c r="D207" s="1"/>
      <c r="E207" s="1"/>
    </row>
    <row r="208" spans="1:5">
      <c r="A208" s="1"/>
      <c r="B208" s="1"/>
      <c r="C208" s="1"/>
      <c r="D208" s="1"/>
      <c r="E208" s="1"/>
    </row>
    <row r="209" spans="1:5">
      <c r="A209" s="1"/>
      <c r="B209" s="1"/>
      <c r="C209" s="1"/>
      <c r="D209" s="1"/>
      <c r="E209" s="1"/>
    </row>
    <row r="210" spans="1:5">
      <c r="A210" s="1"/>
      <c r="B210" s="1"/>
      <c r="C210" s="1"/>
      <c r="D210" s="1"/>
      <c r="E210" s="1"/>
    </row>
    <row r="211" spans="1:5">
      <c r="A211" s="1"/>
      <c r="B211" s="1"/>
      <c r="C211" s="1"/>
      <c r="D211" s="1"/>
      <c r="E211" s="1"/>
    </row>
    <row r="212" spans="1:5">
      <c r="A212" s="1"/>
      <c r="B212" s="1"/>
      <c r="C212" s="1"/>
      <c r="D212" s="1"/>
      <c r="E212" s="1"/>
    </row>
    <row r="213" spans="1:5">
      <c r="A213" s="1"/>
      <c r="B213" s="1"/>
      <c r="C213" s="1"/>
      <c r="D213" s="1"/>
      <c r="E213" s="1"/>
    </row>
    <row r="214" spans="1:5">
      <c r="A214" s="1"/>
      <c r="B214" s="1"/>
      <c r="C214" s="1"/>
      <c r="D214" s="1"/>
      <c r="E214" s="1"/>
    </row>
    <row r="215" spans="1:5">
      <c r="A215" s="1"/>
      <c r="B215" s="1"/>
      <c r="C215" s="1"/>
      <c r="D215" s="1"/>
      <c r="E215" s="1"/>
    </row>
    <row r="216" spans="1:5">
      <c r="A216" s="1"/>
      <c r="B216" s="1"/>
      <c r="C216" s="1"/>
      <c r="D216" s="1"/>
      <c r="E216" s="1"/>
    </row>
    <row r="217" spans="1:5">
      <c r="A217" s="1"/>
      <c r="B217" s="1"/>
      <c r="C217" s="1"/>
      <c r="D217" s="1"/>
      <c r="E217" s="1"/>
    </row>
    <row r="218" spans="1:5">
      <c r="A218" s="1"/>
      <c r="B218" s="1"/>
      <c r="C218" s="1"/>
      <c r="D218" s="1"/>
      <c r="E218" s="1"/>
    </row>
    <row r="219" spans="1:5">
      <c r="A219" s="1"/>
      <c r="B219" s="1"/>
      <c r="C219" s="1"/>
      <c r="D219" s="1"/>
      <c r="E219" s="1"/>
    </row>
    <row r="220" spans="1:5">
      <c r="A220" s="1"/>
      <c r="B220" s="1"/>
      <c r="C220" s="1"/>
      <c r="D220" s="1"/>
      <c r="E220" s="1"/>
    </row>
    <row r="221" spans="1:5">
      <c r="A221" s="1"/>
      <c r="B221" s="1"/>
      <c r="C221" s="1"/>
      <c r="D221" s="1"/>
      <c r="E221" s="1"/>
    </row>
    <row r="222" spans="1:5">
      <c r="A222" s="1"/>
      <c r="B222" s="1"/>
      <c r="C222" s="1"/>
      <c r="D222" s="1"/>
      <c r="E222" s="1"/>
    </row>
    <row r="223" spans="1:5">
      <c r="A223" s="1"/>
      <c r="B223" s="1"/>
      <c r="C223" s="1"/>
      <c r="D223" s="1"/>
      <c r="E223" s="1"/>
    </row>
    <row r="224" spans="1:5">
      <c r="A224" s="1"/>
      <c r="B224" s="1"/>
      <c r="C224" s="1"/>
      <c r="D224" s="1"/>
      <c r="E224" s="1"/>
    </row>
    <row r="225" spans="1:5">
      <c r="A225" s="1"/>
      <c r="B225" s="1"/>
      <c r="C225" s="1"/>
      <c r="D225" s="1"/>
      <c r="E225" s="1"/>
    </row>
    <row r="226" spans="1:5">
      <c r="A226" s="1"/>
      <c r="B226" s="1"/>
      <c r="C226" s="1"/>
      <c r="D226" s="1"/>
      <c r="E226" s="1"/>
    </row>
    <row r="227" spans="1:5">
      <c r="A227" s="1"/>
      <c r="B227" s="1"/>
      <c r="C227" s="1"/>
      <c r="D227" s="1"/>
      <c r="E227" s="1"/>
    </row>
    <row r="228" spans="1:5">
      <c r="A228" s="1"/>
      <c r="B228" s="1"/>
      <c r="C228" s="1"/>
      <c r="D228" s="1"/>
      <c r="E228" s="1"/>
    </row>
    <row r="229" spans="1:5">
      <c r="A229" s="1"/>
      <c r="B229" s="1"/>
      <c r="C229" s="1"/>
      <c r="D229" s="1"/>
      <c r="E229" s="1"/>
    </row>
    <row r="230" spans="1:5">
      <c r="A230" s="1"/>
      <c r="B230" s="1"/>
      <c r="C230" s="1"/>
      <c r="D230" s="1"/>
      <c r="E230" s="1"/>
    </row>
    <row r="231" spans="1:5">
      <c r="A231" s="1"/>
      <c r="B231" s="1"/>
      <c r="C231" s="1"/>
      <c r="D231" s="1"/>
      <c r="E231" s="1"/>
    </row>
    <row r="232" spans="1:5">
      <c r="A232" s="1"/>
      <c r="B232" s="1"/>
      <c r="C232" s="1"/>
      <c r="D232" s="1"/>
      <c r="E232" s="1"/>
    </row>
    <row r="233" spans="1:5">
      <c r="A233" s="1"/>
      <c r="B233" s="1"/>
      <c r="C233" s="1"/>
      <c r="D233" s="1"/>
      <c r="E233" s="1"/>
    </row>
    <row r="234" spans="1:5">
      <c r="A234" s="1"/>
      <c r="B234" s="1"/>
      <c r="C234" s="1"/>
      <c r="D234" s="1"/>
      <c r="E234" s="1"/>
    </row>
  </sheetData>
  <mergeCells count="8">
    <mergeCell ref="A8:E8"/>
    <mergeCell ref="B7:E7"/>
    <mergeCell ref="B1:E1"/>
    <mergeCell ref="B2:E2"/>
    <mergeCell ref="B3:E3"/>
    <mergeCell ref="B4:E4"/>
    <mergeCell ref="B5:E5"/>
    <mergeCell ref="B6:E6"/>
  </mergeCells>
  <printOptions horizontalCentered="1"/>
  <pageMargins left="0" right="0" top="0.9448818897637796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2026-01-14T09:21:56Z</cp:lastPrinted>
  <dcterms:created xsi:type="dcterms:W3CDTF">2015-02-11T06:36:02Z</dcterms:created>
  <dcterms:modified xsi:type="dcterms:W3CDTF">2026-01-15T13:02:12Z</dcterms:modified>
</cp:coreProperties>
</file>